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25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Kloft</author>
  </authors>
  <commentList>
    <comment ref="E4" authorId="0">
      <text>
        <r>
          <rPr>
            <b/>
            <sz val="8"/>
            <rFont val="Tahoma"/>
            <family val="2"/>
          </rPr>
          <t>Altersvorsorgevermögen
Geben sie hier den Wert ihres Altersvorsorgevermögens in Euro ein! Nur Zahlen größer Null erlaubt!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Alter eingeben!
Nur ganze Zahlen zwischen 18 und 120 möglich!
</t>
        </r>
      </text>
    </comment>
  </commentList>
</comments>
</file>

<file path=xl/sharedStrings.xml><?xml version="1.0" encoding="utf-8"?>
<sst xmlns="http://schemas.openxmlformats.org/spreadsheetml/2006/main" count="16" uniqueCount="16">
  <si>
    <t>Lebensjahr</t>
  </si>
  <si>
    <t>unpfändbaren Betrag nach Lebensalter:</t>
  </si>
  <si>
    <t>zu hoher (überschießender) Rückkaufwert:</t>
  </si>
  <si>
    <t>drei Zehntel des überschießenden Betrags:</t>
  </si>
  <si>
    <t>Insgesamt unpfändbarer Betrag ihrer Alterssicherung:</t>
  </si>
  <si>
    <t>Grenzwert für Drei-Zehntel-Rechnung:</t>
  </si>
  <si>
    <t>pfändbarer Teil des Altersvorsorgevermögens:</t>
  </si>
  <si>
    <t>Jährlicher Betrag, der unpfändbar angesammelt werden kann</t>
  </si>
  <si>
    <t>Kumulierter Betrag, der im jeweiligen Lebensjahr unpfändbar ist</t>
  </si>
  <si>
    <t>Pfändungsfreie Beträge nach § 851c Zivilprozessordnung (ZPO)</t>
  </si>
  <si>
    <t>Nur die grünen Zellen sind änderbar!</t>
  </si>
  <si>
    <t>Rückkaufwert der Alterssicherung (geschütztes Vorsorgekapital):</t>
  </si>
  <si>
    <t>Lebensalter des Berechtigten:</t>
  </si>
  <si>
    <t xml:space="preserve">  Zeile ist in Tabelle hervorgehoben!</t>
  </si>
  <si>
    <t xml:space="preserve">  (§ 851c Abs. 2 Satz 4 ZPO)</t>
  </si>
  <si>
    <t>www.lohn-info.de/lohnpfaendung.html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</si>
</sst>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&quot; Jahre&quot;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4" fontId="5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64" fontId="0" fillId="33" borderId="10" xfId="0" applyNumberFormat="1" applyFill="1" applyBorder="1" applyAlignment="1" applyProtection="1">
      <alignment horizontal="center"/>
      <protection locked="0"/>
    </xf>
    <xf numFmtId="165" fontId="0" fillId="33" borderId="10" xfId="0" applyNumberFormat="1" applyFill="1" applyBorder="1" applyAlignment="1" applyProtection="1">
      <alignment horizontal="center"/>
      <protection locked="0"/>
    </xf>
    <xf numFmtId="0" fontId="8" fillId="0" borderId="0" xfId="47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b/>
        <i val="0"/>
        <color rgb="FFFF0000"/>
      </font>
      <fill>
        <patternFill>
          <bgColor theme="0" tint="-0.24993999302387238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theme="0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14</xdr:row>
      <xdr:rowOff>28575</xdr:rowOff>
    </xdr:from>
    <xdr:to>
      <xdr:col>7</xdr:col>
      <xdr:colOff>323850</xdr:colOff>
      <xdr:row>43</xdr:row>
      <xdr:rowOff>142875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rcRect l="34872" t="23004" r="11843" b="8476"/>
        <a:stretch>
          <a:fillRect/>
        </a:stretch>
      </xdr:blipFill>
      <xdr:spPr>
        <a:xfrm>
          <a:off x="3238500" y="2438400"/>
          <a:ext cx="363855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hn-info.de/lohnpfaendung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2" max="2" width="17.421875" style="1" bestFit="1" customWidth="1"/>
    <col min="3" max="3" width="19.00390625" style="0" bestFit="1" customWidth="1"/>
    <col min="4" max="4" width="12.7109375" style="0" customWidth="1"/>
    <col min="5" max="5" width="14.57421875" style="0" bestFit="1" customWidth="1"/>
    <col min="6" max="6" width="11.7109375" style="0" bestFit="1" customWidth="1"/>
    <col min="8" max="8" width="5.00390625" style="0" customWidth="1"/>
  </cols>
  <sheetData>
    <row r="1" ht="18">
      <c r="A1" s="15" t="s">
        <v>9</v>
      </c>
    </row>
    <row r="2" spans="1:4" ht="12.75">
      <c r="A2" s="23" t="s">
        <v>15</v>
      </c>
      <c r="B2" s="24"/>
      <c r="C2" s="25"/>
      <c r="D2" s="16" t="s">
        <v>10</v>
      </c>
    </row>
    <row r="3" ht="12.75"/>
    <row r="4" spans="1:5" ht="12.75">
      <c r="A4" s="2" t="s">
        <v>11</v>
      </c>
      <c r="E4" s="21">
        <v>100000</v>
      </c>
    </row>
    <row r="5" spans="1:7" ht="12.75" customHeight="1">
      <c r="A5" s="2" t="s">
        <v>12</v>
      </c>
      <c r="E5" s="22">
        <v>35</v>
      </c>
      <c r="F5" s="26" t="s">
        <v>13</v>
      </c>
      <c r="G5" s="27"/>
    </row>
    <row r="6" spans="1:7" ht="12.75">
      <c r="A6" s="2" t="s">
        <v>1</v>
      </c>
      <c r="E6" s="9">
        <f>VLOOKUP(E5,A16:C65,3)</f>
        <v>48000</v>
      </c>
      <c r="F6" s="28"/>
      <c r="G6" s="27"/>
    </row>
    <row r="7" spans="1:6" ht="12.75">
      <c r="A7" s="2" t="s">
        <v>2</v>
      </c>
      <c r="E7" s="9">
        <f>IF(E4&lt;=E6,0,E4-E6)</f>
        <v>52000</v>
      </c>
      <c r="F7" s="18" t="str">
        <f>IF(E7=0,"","  = "&amp;E4&amp;" - "&amp;E6)</f>
        <v>  = 100000 - 48000</v>
      </c>
    </row>
    <row r="8" spans="1:6" ht="12.75">
      <c r="A8" s="2" t="s">
        <v>5</v>
      </c>
      <c r="E8" s="9">
        <f>3*C65</f>
        <v>768000</v>
      </c>
      <c r="F8" s="18" t="s">
        <v>14</v>
      </c>
    </row>
    <row r="9" spans="1:6" ht="12.75">
      <c r="A9" s="2"/>
      <c r="E9" s="20">
        <f>IF(E4&gt;E8,"Grenzwert wird angewendet! ","")</f>
      </c>
      <c r="F9" s="19">
        <f>IF(E4&gt;E8,"Drei-Zehntel-Rechnung gilt nur bis "&amp;E8,"")</f>
      </c>
    </row>
    <row r="10" spans="1:6" ht="12.75">
      <c r="A10" s="2" t="s">
        <v>3</v>
      </c>
      <c r="E10" s="9">
        <f>IF(E4&gt;E8,(E8-E6)*0.3,E7*0.3)</f>
        <v>15600</v>
      </c>
      <c r="F10" s="5" t="str">
        <f>IF(E4&gt;E8,"  Drei-Zehntel von "&amp;(E8-E6),"  Drei-Zehntel von "&amp;E7)</f>
        <v>  Drei-Zehntel von 52000</v>
      </c>
    </row>
    <row r="11" spans="1:6" ht="12.75">
      <c r="A11" s="2"/>
      <c r="F11" s="17">
        <f>IF(E4&gt;E8,(E8-E6)&amp;" = "&amp;E8&amp;" - "&amp;E6,"")</f>
      </c>
    </row>
    <row r="12" spans="1:5" s="7" customFormat="1" ht="15.75">
      <c r="A12" s="8" t="s">
        <v>4</v>
      </c>
      <c r="B12" s="6"/>
      <c r="D12" s="10"/>
      <c r="E12" s="14">
        <f>IF((E6+E10)&gt;=E4,E4,E6+E10)</f>
        <v>63600</v>
      </c>
    </row>
    <row r="13" spans="1:5" s="7" customFormat="1" ht="15.75">
      <c r="A13" s="8" t="s">
        <v>6</v>
      </c>
      <c r="B13" s="6"/>
      <c r="D13" s="10"/>
      <c r="E13" s="14">
        <f>E4-E12</f>
        <v>36400</v>
      </c>
    </row>
    <row r="14" ht="12.75">
      <c r="D14" s="5"/>
    </row>
    <row r="15" spans="1:3" s="13" customFormat="1" ht="63.75">
      <c r="A15" s="11" t="s">
        <v>0</v>
      </c>
      <c r="B15" s="12" t="s">
        <v>7</v>
      </c>
      <c r="C15" s="11" t="s">
        <v>8</v>
      </c>
    </row>
    <row r="16" spans="1:3" ht="12.75">
      <c r="A16" s="3">
        <v>18</v>
      </c>
      <c r="B16" s="4">
        <v>2000</v>
      </c>
      <c r="C16" s="4">
        <f>SUM($B$16:B16)</f>
        <v>2000</v>
      </c>
    </row>
    <row r="17" spans="1:3" ht="12.75">
      <c r="A17" s="3">
        <v>19</v>
      </c>
      <c r="B17" s="4">
        <v>2000</v>
      </c>
      <c r="C17" s="4">
        <f>SUM($B$16:B17)</f>
        <v>4000</v>
      </c>
    </row>
    <row r="18" spans="1:3" ht="12.75">
      <c r="A18" s="3">
        <v>20</v>
      </c>
      <c r="B18" s="4">
        <v>2000</v>
      </c>
      <c r="C18" s="4">
        <f>SUM($B$16:B18)</f>
        <v>6000</v>
      </c>
    </row>
    <row r="19" spans="1:3" ht="12.75">
      <c r="A19" s="3">
        <v>21</v>
      </c>
      <c r="B19" s="4">
        <v>2000</v>
      </c>
      <c r="C19" s="4">
        <f>SUM($B$16:B19)</f>
        <v>8000</v>
      </c>
    </row>
    <row r="20" spans="1:3" ht="12.75">
      <c r="A20" s="3">
        <v>22</v>
      </c>
      <c r="B20" s="4">
        <v>2000</v>
      </c>
      <c r="C20" s="4">
        <f>SUM($B$16:B20)</f>
        <v>10000</v>
      </c>
    </row>
    <row r="21" spans="1:3" ht="12.75">
      <c r="A21" s="3">
        <v>23</v>
      </c>
      <c r="B21" s="4">
        <v>2000</v>
      </c>
      <c r="C21" s="4">
        <f>SUM($B$16:B21)</f>
        <v>12000</v>
      </c>
    </row>
    <row r="22" spans="1:3" ht="12.75">
      <c r="A22" s="3">
        <v>24</v>
      </c>
      <c r="B22" s="4">
        <v>2000</v>
      </c>
      <c r="C22" s="4">
        <f>SUM($B$16:B22)</f>
        <v>14000</v>
      </c>
    </row>
    <row r="23" spans="1:3" ht="12.75">
      <c r="A23" s="3">
        <v>25</v>
      </c>
      <c r="B23" s="4">
        <v>2000</v>
      </c>
      <c r="C23" s="4">
        <f>SUM($B$16:B23)</f>
        <v>16000</v>
      </c>
    </row>
    <row r="24" spans="1:3" ht="12.75">
      <c r="A24" s="3">
        <v>26</v>
      </c>
      <c r="B24" s="4">
        <v>2000</v>
      </c>
      <c r="C24" s="4">
        <f>SUM($B$16:B24)</f>
        <v>18000</v>
      </c>
    </row>
    <row r="25" spans="1:3" ht="12.75">
      <c r="A25" s="3">
        <v>27</v>
      </c>
      <c r="B25" s="4">
        <v>2000</v>
      </c>
      <c r="C25" s="4">
        <f>SUM($B$16:B25)</f>
        <v>20000</v>
      </c>
    </row>
    <row r="26" spans="1:3" ht="12.75">
      <c r="A26" s="3">
        <v>28</v>
      </c>
      <c r="B26" s="4">
        <v>2000</v>
      </c>
      <c r="C26" s="4">
        <f>SUM($B$16:B26)</f>
        <v>22000</v>
      </c>
    </row>
    <row r="27" spans="1:3" ht="12.75">
      <c r="A27" s="3">
        <v>29</v>
      </c>
      <c r="B27" s="4">
        <v>2000</v>
      </c>
      <c r="C27" s="4">
        <f>SUM($B$16:B27)</f>
        <v>24000</v>
      </c>
    </row>
    <row r="28" spans="1:3" ht="12.75">
      <c r="A28" s="3">
        <v>30</v>
      </c>
      <c r="B28" s="4">
        <v>4000</v>
      </c>
      <c r="C28" s="4">
        <f>SUM($B$16:B28)</f>
        <v>28000</v>
      </c>
    </row>
    <row r="29" spans="1:3" ht="12.75">
      <c r="A29" s="3">
        <v>31</v>
      </c>
      <c r="B29" s="4">
        <v>4000</v>
      </c>
      <c r="C29" s="4">
        <f>SUM($B$16:B29)</f>
        <v>32000</v>
      </c>
    </row>
    <row r="30" spans="1:3" ht="12.75">
      <c r="A30" s="3">
        <v>32</v>
      </c>
      <c r="B30" s="4">
        <v>4000</v>
      </c>
      <c r="C30" s="4">
        <f>SUM($B$16:B30)</f>
        <v>36000</v>
      </c>
    </row>
    <row r="31" spans="1:3" ht="12.75">
      <c r="A31" s="3">
        <v>33</v>
      </c>
      <c r="B31" s="4">
        <v>4000</v>
      </c>
      <c r="C31" s="4">
        <f>SUM($B$16:B31)</f>
        <v>40000</v>
      </c>
    </row>
    <row r="32" spans="1:3" ht="12.75">
      <c r="A32" s="3">
        <v>34</v>
      </c>
      <c r="B32" s="4">
        <v>4000</v>
      </c>
      <c r="C32" s="4">
        <f>SUM($B$16:B32)</f>
        <v>44000</v>
      </c>
    </row>
    <row r="33" spans="1:3" ht="12.75">
      <c r="A33" s="3">
        <v>35</v>
      </c>
      <c r="B33" s="4">
        <v>4000</v>
      </c>
      <c r="C33" s="4">
        <f>SUM($B$16:B33)</f>
        <v>48000</v>
      </c>
    </row>
    <row r="34" spans="1:3" ht="12.75">
      <c r="A34" s="3">
        <v>36</v>
      </c>
      <c r="B34" s="4">
        <v>4000</v>
      </c>
      <c r="C34" s="4">
        <f>SUM($B$16:B34)</f>
        <v>52000</v>
      </c>
    </row>
    <row r="35" spans="1:3" ht="12.75">
      <c r="A35" s="3">
        <v>37</v>
      </c>
      <c r="B35" s="4">
        <v>4000</v>
      </c>
      <c r="C35" s="4">
        <f>SUM($B$16:B35)</f>
        <v>56000</v>
      </c>
    </row>
    <row r="36" spans="1:3" ht="12.75">
      <c r="A36" s="3">
        <v>38</v>
      </c>
      <c r="B36" s="4">
        <v>4000</v>
      </c>
      <c r="C36" s="4">
        <f>SUM($B$16:B36)</f>
        <v>60000</v>
      </c>
    </row>
    <row r="37" spans="1:3" ht="12.75">
      <c r="A37" s="3">
        <v>39</v>
      </c>
      <c r="B37" s="4">
        <v>4000</v>
      </c>
      <c r="C37" s="4">
        <f>SUM($B$16:B37)</f>
        <v>64000</v>
      </c>
    </row>
    <row r="38" spans="1:3" ht="12.75">
      <c r="A38" s="3">
        <v>40</v>
      </c>
      <c r="B38" s="4">
        <v>4500</v>
      </c>
      <c r="C38" s="4">
        <f>SUM($B$16:B38)</f>
        <v>68500</v>
      </c>
    </row>
    <row r="39" spans="1:3" ht="12.75">
      <c r="A39" s="3">
        <v>41</v>
      </c>
      <c r="B39" s="4">
        <v>4500</v>
      </c>
      <c r="C39" s="4">
        <f>SUM($B$16:B39)</f>
        <v>73000</v>
      </c>
    </row>
    <row r="40" spans="1:3" ht="12.75">
      <c r="A40" s="3">
        <v>42</v>
      </c>
      <c r="B40" s="4">
        <v>4500</v>
      </c>
      <c r="C40" s="4">
        <f>SUM($B$16:B40)</f>
        <v>77500</v>
      </c>
    </row>
    <row r="41" spans="1:3" ht="12.75">
      <c r="A41" s="3">
        <v>43</v>
      </c>
      <c r="B41" s="4">
        <v>4500</v>
      </c>
      <c r="C41" s="4">
        <f>SUM($B$16:B41)</f>
        <v>82000</v>
      </c>
    </row>
    <row r="42" spans="1:3" ht="12.75">
      <c r="A42" s="3">
        <v>44</v>
      </c>
      <c r="B42" s="4">
        <v>4500</v>
      </c>
      <c r="C42" s="4">
        <f>SUM($B$16:B42)</f>
        <v>86500</v>
      </c>
    </row>
    <row r="43" spans="1:3" ht="12.75">
      <c r="A43" s="3">
        <v>45</v>
      </c>
      <c r="B43" s="4">
        <v>4500</v>
      </c>
      <c r="C43" s="4">
        <f>SUM($B$16:B43)</f>
        <v>91000</v>
      </c>
    </row>
    <row r="44" spans="1:3" ht="12.75">
      <c r="A44" s="3">
        <v>46</v>
      </c>
      <c r="B44" s="4">
        <v>4500</v>
      </c>
      <c r="C44" s="4">
        <f>SUM($B$16:B44)</f>
        <v>95500</v>
      </c>
    </row>
    <row r="45" spans="1:3" ht="12.75">
      <c r="A45" s="3">
        <v>47</v>
      </c>
      <c r="B45" s="4">
        <v>4500</v>
      </c>
      <c r="C45" s="4">
        <f>SUM($B$16:B45)</f>
        <v>100000</v>
      </c>
    </row>
    <row r="46" spans="1:3" ht="12.75">
      <c r="A46" s="3">
        <v>48</v>
      </c>
      <c r="B46" s="4">
        <v>6000</v>
      </c>
      <c r="C46" s="4">
        <f>SUM($B$16:B46)</f>
        <v>106000</v>
      </c>
    </row>
    <row r="47" spans="1:3" ht="12.75">
      <c r="A47" s="3">
        <v>49</v>
      </c>
      <c r="B47" s="4">
        <v>6000</v>
      </c>
      <c r="C47" s="4">
        <f>SUM($B$16:B47)</f>
        <v>112000</v>
      </c>
    </row>
    <row r="48" spans="1:3" ht="12.75">
      <c r="A48" s="3">
        <v>50</v>
      </c>
      <c r="B48" s="4">
        <v>6000</v>
      </c>
      <c r="C48" s="4">
        <f>SUM($B$16:B48)</f>
        <v>118000</v>
      </c>
    </row>
    <row r="49" spans="1:3" ht="12.75">
      <c r="A49" s="3">
        <v>51</v>
      </c>
      <c r="B49" s="4">
        <v>6000</v>
      </c>
      <c r="C49" s="4">
        <f>SUM($B$16:B49)</f>
        <v>124000</v>
      </c>
    </row>
    <row r="50" spans="1:3" ht="12.75">
      <c r="A50" s="3">
        <v>52</v>
      </c>
      <c r="B50" s="4">
        <v>6000</v>
      </c>
      <c r="C50" s="4">
        <f>SUM($B$16:B50)</f>
        <v>130000</v>
      </c>
    </row>
    <row r="51" spans="1:3" ht="12.75">
      <c r="A51" s="3">
        <v>53</v>
      </c>
      <c r="B51" s="4">
        <v>6000</v>
      </c>
      <c r="C51" s="4">
        <f>SUM($B$16:B51)</f>
        <v>136000</v>
      </c>
    </row>
    <row r="52" spans="1:3" ht="12.75">
      <c r="A52" s="3">
        <v>54</v>
      </c>
      <c r="B52" s="4">
        <v>8000</v>
      </c>
      <c r="C52" s="4">
        <f>SUM($B$16:B52)</f>
        <v>144000</v>
      </c>
    </row>
    <row r="53" spans="1:3" ht="12.75">
      <c r="A53" s="3">
        <v>55</v>
      </c>
      <c r="B53" s="4">
        <v>8000</v>
      </c>
      <c r="C53" s="4">
        <f>SUM($B$16:B53)</f>
        <v>152000</v>
      </c>
    </row>
    <row r="54" spans="1:3" ht="12.75">
      <c r="A54" s="3">
        <v>56</v>
      </c>
      <c r="B54" s="4">
        <v>8000</v>
      </c>
      <c r="C54" s="4">
        <f>SUM($B$16:B54)</f>
        <v>160000</v>
      </c>
    </row>
    <row r="55" spans="1:3" ht="12.75">
      <c r="A55" s="3">
        <v>57</v>
      </c>
      <c r="B55" s="4">
        <v>8000</v>
      </c>
      <c r="C55" s="4">
        <f>SUM($B$16:B55)</f>
        <v>168000</v>
      </c>
    </row>
    <row r="56" spans="1:3" ht="12.75">
      <c r="A56" s="3">
        <v>58</v>
      </c>
      <c r="B56" s="4">
        <v>8000</v>
      </c>
      <c r="C56" s="4">
        <f>SUM($B$16:B56)</f>
        <v>176000</v>
      </c>
    </row>
    <row r="57" spans="1:3" ht="12.75">
      <c r="A57" s="3">
        <v>59</v>
      </c>
      <c r="B57" s="4">
        <v>8000</v>
      </c>
      <c r="C57" s="4">
        <f>SUM($B$16:B57)</f>
        <v>184000</v>
      </c>
    </row>
    <row r="58" spans="1:3" ht="12.75">
      <c r="A58" s="3">
        <v>60</v>
      </c>
      <c r="B58" s="4">
        <v>9000</v>
      </c>
      <c r="C58" s="4">
        <f>SUM($B$16:B58)</f>
        <v>193000</v>
      </c>
    </row>
    <row r="59" spans="1:3" ht="12.75">
      <c r="A59" s="3">
        <v>61</v>
      </c>
      <c r="B59" s="4">
        <v>9000</v>
      </c>
      <c r="C59" s="4">
        <f>SUM($B$16:B59)</f>
        <v>202000</v>
      </c>
    </row>
    <row r="60" spans="1:3" ht="12.75">
      <c r="A60" s="3">
        <v>62</v>
      </c>
      <c r="B60" s="4">
        <v>9000</v>
      </c>
      <c r="C60" s="4">
        <f>SUM($B$16:B60)</f>
        <v>211000</v>
      </c>
    </row>
    <row r="61" spans="1:3" ht="12.75">
      <c r="A61" s="3">
        <v>63</v>
      </c>
      <c r="B61" s="4">
        <v>9000</v>
      </c>
      <c r="C61" s="4">
        <f>SUM($B$16:B61)</f>
        <v>220000</v>
      </c>
    </row>
    <row r="62" spans="1:3" ht="12.75">
      <c r="A62" s="3">
        <v>64</v>
      </c>
      <c r="B62" s="4">
        <v>9000</v>
      </c>
      <c r="C62" s="4">
        <f>SUM($B$16:B62)</f>
        <v>229000</v>
      </c>
    </row>
    <row r="63" spans="1:3" ht="12.75">
      <c r="A63" s="3">
        <v>65</v>
      </c>
      <c r="B63" s="4">
        <v>9000</v>
      </c>
      <c r="C63" s="4">
        <f>SUM($B$16:B63)</f>
        <v>238000</v>
      </c>
    </row>
    <row r="64" spans="1:3" ht="12.75">
      <c r="A64" s="3">
        <v>66</v>
      </c>
      <c r="B64" s="4">
        <v>9000</v>
      </c>
      <c r="C64" s="4">
        <f>SUM($B$16:B64)</f>
        <v>247000</v>
      </c>
    </row>
    <row r="65" spans="1:3" ht="12.75">
      <c r="A65" s="3">
        <v>67</v>
      </c>
      <c r="B65" s="4">
        <v>9000</v>
      </c>
      <c r="C65" s="4">
        <f>SUM($B$16:B65)</f>
        <v>256000</v>
      </c>
    </row>
  </sheetData>
  <sheetProtection password="BFC3" sheet="1" selectLockedCells="1"/>
  <mergeCells count="1">
    <mergeCell ref="F5:G6"/>
  </mergeCells>
  <conditionalFormatting sqref="A16:C64">
    <cfRule type="expression" priority="2" dxfId="2" stopIfTrue="1">
      <formula>$A16=$E$5</formula>
    </cfRule>
  </conditionalFormatting>
  <conditionalFormatting sqref="A65:C65">
    <cfRule type="expression" priority="1" dxfId="2" stopIfTrue="1">
      <formula>$A$65&lt;=$E$5</formula>
    </cfRule>
  </conditionalFormatting>
  <dataValidations count="2">
    <dataValidation type="whole" allowBlank="1" showInputMessage="1" showErrorMessage="1" errorTitle="Falsche Eingabe!" error="Nur ganze Zahlen zwischen 18 und 120 möglich!" sqref="E5">
      <formula1>18</formula1>
      <formula2>120</formula2>
    </dataValidation>
    <dataValidation type="decimal" allowBlank="1" showInputMessage="1" showErrorMessage="1" errorTitle="Fehler!" error="Nur Zahlen größer Null erlaubt!&#10;Maximal 10000000 Euro!" sqref="E4">
      <formula1>0</formula1>
      <formula2>10000000</formula2>
    </dataValidation>
  </dataValidations>
  <hyperlinks>
    <hyperlink ref="A2" r:id="rId1" display="www.lohn-info.de/lohnpfaendung.html"/>
  </hyperlinks>
  <printOptions/>
  <pageMargins left="0.7874015748031497" right="0.15748031496062992" top="0.35433070866141736" bottom="0.15748031496062992" header="0.5118110236220472" footer="0.2755905511811024"/>
  <pageSetup fitToHeight="1" fitToWidth="1" horizontalDpi="600" verticalDpi="600" orientation="portrait" paperSize="9" scale="92" r:id="rId5"/>
  <ignoredErrors>
    <ignoredError sqref="C17:C63 C64" formulaRange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Andre</cp:lastModifiedBy>
  <cp:lastPrinted>2009-05-26T13:02:21Z</cp:lastPrinted>
  <dcterms:created xsi:type="dcterms:W3CDTF">2009-05-20T14:13:19Z</dcterms:created>
  <dcterms:modified xsi:type="dcterms:W3CDTF">2015-05-23T13:51:33Z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